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ishikawaedu.sharepoint.com/sites/kanazawakoyo_school/library/教職員/R8/R08-04 教務課/R8 19 体験入学/中学校向け/HP掲載用/"/>
    </mc:Choice>
  </mc:AlternateContent>
  <xr:revisionPtr revIDLastSave="1" documentId="11_940F6A0C28B809A2508BCA5A1B54425AA9E623B9" xr6:coauthVersionLast="47" xr6:coauthVersionMax="47" xr10:uidLastSave="{E4356180-AC67-4749-BD42-7A98FC54BF11}"/>
  <bookViews>
    <workbookView xWindow="-120" yWindow="-120" windowWidth="20730" windowHeight="11040" activeTab="2" xr2:uid="{00000000-000D-0000-FFFF-FFFF00000000}"/>
  </bookViews>
  <sheets>
    <sheet name="中学校担当者情報" sheetId="3" r:id="rId1"/>
    <sheet name="申込一覧" sheetId="1" r:id="rId2"/>
    <sheet name="マスタ" sheetId="2" r:id="rId3"/>
    <sheet name="集計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4" l="1"/>
  <c r="B5" i="4"/>
  <c r="B3" i="4"/>
  <c r="B4" i="4"/>
  <c r="B14" i="4" l="1"/>
  <c r="B13" i="4"/>
  <c r="B12" i="4"/>
  <c r="B11" i="4"/>
  <c r="B10" i="4"/>
  <c r="B9" i="4"/>
  <c r="B8" i="4"/>
  <c r="B1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120300</author>
  </authors>
  <commentList>
    <comment ref="A31" authorId="0" shapeId="0" xr:uid="{72F860E2-5701-4F3B-8777-84CA5BA592F2}">
      <text>
        <r>
          <rPr>
            <b/>
            <sz val="9"/>
            <color indexed="81"/>
            <rFont val="ＭＳ Ｐゴシック"/>
            <family val="3"/>
            <charset val="128"/>
          </rPr>
          <t>ご担当者様へ</t>
        </r>
        <r>
          <rPr>
            <b/>
            <sz val="9"/>
            <color indexed="81"/>
            <rFont val="MS P ゴシック"/>
            <family val="2"/>
          </rPr>
          <t>:</t>
        </r>
        <r>
          <rPr>
            <sz val="9"/>
            <color indexed="81"/>
            <rFont val="MS P ゴシック"/>
            <family val="2"/>
          </rPr>
          <t xml:space="preserve">
</t>
        </r>
        <r>
          <rPr>
            <sz val="9"/>
            <color indexed="81"/>
            <rFont val="ＭＳ Ｐゴシック"/>
            <family val="3"/>
            <charset val="128"/>
          </rPr>
          <t>参加人数が30人を超える場合は、行を追加してください。</t>
        </r>
      </text>
    </comment>
  </commentList>
</comments>
</file>

<file path=xl/sharedStrings.xml><?xml version="1.0" encoding="utf-8"?>
<sst xmlns="http://schemas.openxmlformats.org/spreadsheetml/2006/main" count="134" uniqueCount="123">
  <si>
    <t>No</t>
  </si>
  <si>
    <t>学年</t>
  </si>
  <si>
    <t>保護者氏名</t>
  </si>
  <si>
    <t>保護者ふりがな</t>
  </si>
  <si>
    <t>保護者参加有無</t>
  </si>
  <si>
    <t>備考</t>
  </si>
  <si>
    <t>1年</t>
  </si>
  <si>
    <t>A:防災</t>
  </si>
  <si>
    <t>参加希望なし</t>
  </si>
  <si>
    <t>参加</t>
  </si>
  <si>
    <t>2年</t>
  </si>
  <si>
    <t>B:探究</t>
  </si>
  <si>
    <t>女子バドミントン</t>
  </si>
  <si>
    <t>不参加</t>
  </si>
  <si>
    <t>3年</t>
  </si>
  <si>
    <t>C:DX</t>
  </si>
  <si>
    <t>バレーボール</t>
  </si>
  <si>
    <t>D:インクルーシブ</t>
  </si>
  <si>
    <t>卓球</t>
  </si>
  <si>
    <t>アーチェリー</t>
  </si>
  <si>
    <t>馬術</t>
  </si>
  <si>
    <t>軽音楽</t>
  </si>
  <si>
    <t>中学校名</t>
  </si>
  <si>
    <t>担当者氏名</t>
  </si>
  <si>
    <t>電話番号</t>
  </si>
  <si>
    <t>メールアドレス</t>
  </si>
  <si>
    <t>総申込人数</t>
  </si>
  <si>
    <t>石川県立金沢錦丘中学校</t>
  </si>
  <si>
    <t>加賀市立錦城中学校</t>
  </si>
  <si>
    <t>加賀市立橋立中学校</t>
  </si>
  <si>
    <t>加賀市立片山津中学校</t>
  </si>
  <si>
    <t>加賀市立東和中学校</t>
  </si>
  <si>
    <t>加賀市立山代中学校</t>
  </si>
  <si>
    <t>加賀市立山中中学校</t>
  </si>
  <si>
    <t>小松市立芦城中学校</t>
  </si>
  <si>
    <t>小松市立丸内中学校</t>
  </si>
  <si>
    <t>小松市立松陽中学校</t>
  </si>
  <si>
    <t>小松市立御幸中学校</t>
  </si>
  <si>
    <t>小松市立南部中学校</t>
  </si>
  <si>
    <t>小松市立国府中学校</t>
  </si>
  <si>
    <t>小松市立中海中学校</t>
  </si>
  <si>
    <t>小松市立安宅中学校</t>
  </si>
  <si>
    <t>小松市立板津中学校</t>
  </si>
  <si>
    <t>能美市立根上中学校</t>
  </si>
  <si>
    <t>能美市立寺井中学校</t>
  </si>
  <si>
    <t>能美市立辰口中学校</t>
  </si>
  <si>
    <t>川北町立川北中学校</t>
  </si>
  <si>
    <t>白山市立松任中学校</t>
  </si>
  <si>
    <t>白山市立北星中学校</t>
  </si>
  <si>
    <t>白山市立光野中学校</t>
  </si>
  <si>
    <t>白山市立笠間中学校</t>
  </si>
  <si>
    <t>白山市立美川中学校</t>
  </si>
  <si>
    <t>白山市立鶴来中学校</t>
  </si>
  <si>
    <t>白山市立北辰中学校</t>
  </si>
  <si>
    <t>白山市立鳥越中学校</t>
  </si>
  <si>
    <t>白山市立白嶺中学校</t>
  </si>
  <si>
    <t>野々市市立野々市中学校</t>
  </si>
  <si>
    <t>野々市市立布水中学校</t>
  </si>
  <si>
    <t>金沢市立泉中学校</t>
  </si>
  <si>
    <t>金沢市立野田中学校</t>
  </si>
  <si>
    <t>金沢市立城南中学校</t>
  </si>
  <si>
    <t>金沢市立紫錦台中学校</t>
  </si>
  <si>
    <t>金沢市立兼六中学校</t>
  </si>
  <si>
    <t>金沢市立長町中学校</t>
  </si>
  <si>
    <t>金沢市立(長町中学校芳斎分校</t>
  </si>
  <si>
    <t>金沢市立高岡中学校</t>
  </si>
  <si>
    <t>金沢市立鳴和中学校</t>
  </si>
  <si>
    <t>金沢市立長田中学校</t>
  </si>
  <si>
    <t>金沢市立浅野川中学校</t>
  </si>
  <si>
    <t>金沢市立金石中学校</t>
  </si>
  <si>
    <t>金沢市立芝原中学校</t>
  </si>
  <si>
    <t>金沢市立西南部中学校</t>
  </si>
  <si>
    <t>金沢市立内川中学校</t>
  </si>
  <si>
    <t>金沢市立犀生中学校</t>
  </si>
  <si>
    <t>金沢市立医王山中学校</t>
  </si>
  <si>
    <t>金沢市立森本中学校</t>
  </si>
  <si>
    <t>金沢市立額中学校</t>
  </si>
  <si>
    <t>金沢市立高尾台中学校</t>
  </si>
  <si>
    <t>金沢市立緑中学校</t>
  </si>
  <si>
    <t>金沢市立港中学校</t>
  </si>
  <si>
    <t>金沢市立北鳴中学校</t>
  </si>
  <si>
    <t>金沢市立大徳中学校</t>
  </si>
  <si>
    <t>金沢市立清泉中学校</t>
  </si>
  <si>
    <t>津幡町立津幡中学校</t>
  </si>
  <si>
    <t>津幡町立津幡南中学校</t>
  </si>
  <si>
    <t>内灘町立内灘中学校</t>
  </si>
  <si>
    <t>内灘町立内灘中学校（ハマナス分校）</t>
  </si>
  <si>
    <t>かほく市立高松中学校</t>
  </si>
  <si>
    <t>かほく市立河北台中学校</t>
  </si>
  <si>
    <t>かほく市立宇ノ気中学校</t>
  </si>
  <si>
    <t>宝達志水町立宝達中学校</t>
  </si>
  <si>
    <t>志賀町立志賀中学校</t>
  </si>
  <si>
    <t>志賀町立富来中学校</t>
  </si>
  <si>
    <t>羽咋市立羽咋中学校</t>
  </si>
  <si>
    <t>羽咋市立邑知中学校</t>
  </si>
  <si>
    <t>中能登町立中能登中学校</t>
  </si>
  <si>
    <t>七尾市立七尾中学校</t>
  </si>
  <si>
    <t>七尾市立七尾東部中学校</t>
  </si>
  <si>
    <t>七尾市立能登香島中学校</t>
  </si>
  <si>
    <t>七尾市立中島中学校</t>
  </si>
  <si>
    <t>能登町立柳田中学校</t>
  </si>
  <si>
    <t>能登町立能都中学校</t>
  </si>
  <si>
    <t>能登町立小木中学校</t>
  </si>
  <si>
    <t>能登町立松波中学校</t>
  </si>
  <si>
    <t>穴水町立穴水中学校</t>
  </si>
  <si>
    <t>輪島市立輪島中学校</t>
  </si>
  <si>
    <t>輪島市立（舳倉島分校）</t>
  </si>
  <si>
    <t>輪島市立東陽中学校</t>
  </si>
  <si>
    <t>輪島市立門前中学校</t>
  </si>
  <si>
    <t>珠洲市立緑丘中学校</t>
  </si>
  <si>
    <t>珠洲市立三崎中学校</t>
  </si>
  <si>
    <t>茶道</t>
    <rPh sb="0" eb="2">
      <t>サドウ</t>
    </rPh>
    <phoneticPr fontId="2"/>
  </si>
  <si>
    <t>講座（第1希望）</t>
    <rPh sb="5" eb="7">
      <t>キボウ</t>
    </rPh>
    <phoneticPr fontId="2"/>
  </si>
  <si>
    <t>講座（第2希望）</t>
    <rPh sb="5" eb="7">
      <t>キボウ</t>
    </rPh>
    <phoneticPr fontId="2"/>
  </si>
  <si>
    <t>講座（第3希望）</t>
    <rPh sb="5" eb="7">
      <t>キボウ</t>
    </rPh>
    <phoneticPr fontId="2"/>
  </si>
  <si>
    <t>部活動（第1希望）</t>
    <rPh sb="4" eb="5">
      <t>ダイ</t>
    </rPh>
    <rPh sb="6" eb="8">
      <t>キボウ</t>
    </rPh>
    <phoneticPr fontId="2"/>
  </si>
  <si>
    <t>部活動（第2希望）</t>
    <rPh sb="4" eb="5">
      <t>ダイ</t>
    </rPh>
    <rPh sb="6" eb="8">
      <t>キボウ</t>
    </rPh>
    <phoneticPr fontId="2"/>
  </si>
  <si>
    <t>部活動（第3希望）</t>
    <rPh sb="4" eb="5">
      <t>ダイ</t>
    </rPh>
    <rPh sb="6" eb="8">
      <t>キボウ</t>
    </rPh>
    <phoneticPr fontId="2"/>
  </si>
  <si>
    <t>担当者ふりがな</t>
    <phoneticPr fontId="2"/>
  </si>
  <si>
    <t>県外</t>
    <rPh sb="0" eb="2">
      <t>ケンガイ</t>
    </rPh>
    <phoneticPr fontId="2"/>
  </si>
  <si>
    <t>↑県外の場合はA3セルに直接ご記入ください</t>
    <rPh sb="1" eb="3">
      <t>ケンガイ</t>
    </rPh>
    <rPh sb="4" eb="6">
      <t>バアイ</t>
    </rPh>
    <rPh sb="12" eb="14">
      <t>チョクセツ</t>
    </rPh>
    <rPh sb="15" eb="17">
      <t>キ</t>
    </rPh>
    <phoneticPr fontId="2"/>
  </si>
  <si>
    <t>中学生氏名</t>
    <rPh sb="0" eb="3">
      <t>チュウガクセイ</t>
    </rPh>
    <phoneticPr fontId="2"/>
  </si>
  <si>
    <t>中学生ふりがな</t>
    <rPh sb="0" eb="3">
      <t>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</si>
</sst>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scheme val="minor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color indexed="81"/>
      <name val="MS P ゴシック"/>
      <family val="2"/>
    </font>
    <font>
      <b/>
      <sz val="9"/>
      <color indexed="81"/>
      <name val="MS P ゴシック"/>
      <family val="2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2" borderId="1" xfId="0" applyFill="1" applyBorder="1"/>
    <xf numFmtId="0" fontId="0" fillId="0" borderId="1" xfId="0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workbookViewId="0">
      <selection activeCell="A10" sqref="A10"/>
    </sheetView>
  </sheetViews>
  <sheetFormatPr defaultRowHeight="13.5"/>
  <cols>
    <col min="1" max="1" width="23.5" bestFit="1" customWidth="1"/>
    <col min="2" max="3" width="19" customWidth="1"/>
    <col min="4" max="4" width="17.25" customWidth="1"/>
    <col min="5" max="5" width="22" customWidth="1"/>
  </cols>
  <sheetData>
    <row r="1" spans="1:5">
      <c r="A1" s="1" t="s">
        <v>22</v>
      </c>
      <c r="B1" s="1" t="s">
        <v>23</v>
      </c>
      <c r="C1" s="1" t="s">
        <v>118</v>
      </c>
      <c r="D1" s="1" t="s">
        <v>24</v>
      </c>
      <c r="E1" s="1" t="s">
        <v>25</v>
      </c>
    </row>
    <row r="2" spans="1:5">
      <c r="A2" s="2"/>
      <c r="B2" s="2"/>
      <c r="C2" s="2"/>
      <c r="D2" s="2"/>
      <c r="E2" s="2"/>
    </row>
    <row r="3" spans="1:5">
      <c r="A3" s="2"/>
    </row>
    <row r="4" spans="1:5">
      <c r="A4" t="s">
        <v>120</v>
      </c>
    </row>
  </sheetData>
  <phoneticPr fontId="2"/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253095B-6C8E-4E07-B9FC-36257C5CBC80}">
          <x14:formula1>
            <xm:f>マスタ!$E:$E</xm:f>
          </x14:formula1>
          <xm:sqref>A2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workbookViewId="0">
      <selection activeCell="C2" sqref="C2"/>
    </sheetView>
  </sheetViews>
  <sheetFormatPr defaultRowHeight="13.5"/>
  <cols>
    <col min="1" max="1" width="4.25" bestFit="1" customWidth="1"/>
    <col min="2" max="2" width="12.125" customWidth="1"/>
    <col min="3" max="14" width="18" customWidth="1"/>
  </cols>
  <sheetData>
    <row r="1" spans="1:14">
      <c r="A1" s="1" t="s">
        <v>0</v>
      </c>
      <c r="B1" s="1" t="s">
        <v>1</v>
      </c>
      <c r="C1" s="1" t="s">
        <v>121</v>
      </c>
      <c r="D1" s="1" t="s">
        <v>122</v>
      </c>
      <c r="E1" s="1" t="s">
        <v>2</v>
      </c>
      <c r="F1" s="1" t="s">
        <v>3</v>
      </c>
      <c r="G1" s="1" t="s">
        <v>112</v>
      </c>
      <c r="H1" s="1" t="s">
        <v>113</v>
      </c>
      <c r="I1" s="1" t="s">
        <v>114</v>
      </c>
      <c r="J1" s="1" t="s">
        <v>115</v>
      </c>
      <c r="K1" s="1" t="s">
        <v>116</v>
      </c>
      <c r="L1" s="1" t="s">
        <v>117</v>
      </c>
      <c r="M1" s="1" t="s">
        <v>4</v>
      </c>
      <c r="N1" s="1" t="s">
        <v>5</v>
      </c>
    </row>
    <row r="2" spans="1:14">
      <c r="A2" s="3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>
      <c r="A4" s="3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>
      <c r="A5" s="3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>
      <c r="A6" s="3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>
      <c r="A7" s="3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>
      <c r="A8" s="3">
        <v>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>
      <c r="A9" s="3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>
      <c r="A10" s="3">
        <v>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>
      <c r="A11" s="3">
        <v>10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>
      <c r="A12" s="3">
        <v>11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>
      <c r="A13" s="3">
        <v>12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>
      <c r="A14" s="3">
        <v>13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>
      <c r="A15" s="3">
        <v>14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>
      <c r="A16" s="3">
        <v>15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>
      <c r="A17" s="3">
        <v>16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>
      <c r="A18" s="3">
        <v>17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>
      <c r="A19" s="3">
        <v>18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>
      <c r="A20" s="3">
        <v>19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>
      <c r="A21" s="3">
        <v>20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>
      <c r="A22" s="3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>
      <c r="A23" s="3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>
      <c r="A24" s="3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>
      <c r="A25" s="3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>
      <c r="A26" s="3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>
      <c r="A27" s="3">
        <v>26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>
      <c r="A28" s="3">
        <v>27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>
      <c r="A29" s="3">
        <v>28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>
      <c r="A30" s="3">
        <v>29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>
      <c r="A31" s="3">
        <v>30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</sheetData>
  <phoneticPr fontId="2"/>
  <pageMargins left="0.75" right="0.75" top="1" bottom="1" header="0.5" footer="0.5"/>
  <legacy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xr:uid="{00000000-0002-0000-0000-000000000000}">
          <x14:formula1>
            <xm:f>マスタ!$A$1:$A$3</xm:f>
          </x14:formula1>
          <xm:sqref>B2:B31</xm:sqref>
        </x14:dataValidation>
        <x14:dataValidation type="list" xr:uid="{00000000-0002-0000-0000-000001000000}">
          <x14:formula1>
            <xm:f>マスタ!$B$1:$B$4</xm:f>
          </x14:formula1>
          <xm:sqref>G2:I31</xm:sqref>
        </x14:dataValidation>
        <x14:dataValidation type="list" xr:uid="{00000000-0002-0000-0000-000003000000}">
          <x14:formula1>
            <xm:f>マスタ!$D$1:$D$2</xm:f>
          </x14:formula1>
          <xm:sqref>M2:M31</xm:sqref>
        </x14:dataValidation>
        <x14:dataValidation type="list" xr:uid="{00000000-0002-0000-0000-000002000000}">
          <x14:formula1>
            <xm:f>マスタ!$C$1:$C$8</xm:f>
          </x14:formula1>
          <xm:sqref>J2:L31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5"/>
  <sheetViews>
    <sheetView tabSelected="1" workbookViewId="0">
      <selection activeCell="F80" sqref="F80"/>
    </sheetView>
  </sheetViews>
  <sheetFormatPr defaultRowHeight="13.5"/>
  <sheetData>
    <row r="1" spans="1:5">
      <c r="A1" t="s">
        <v>6</v>
      </c>
      <c r="B1" t="s">
        <v>7</v>
      </c>
      <c r="C1" t="s">
        <v>8</v>
      </c>
      <c r="D1" t="s">
        <v>9</v>
      </c>
      <c r="E1" t="s">
        <v>27</v>
      </c>
    </row>
    <row r="2" spans="1:5">
      <c r="A2" t="s">
        <v>10</v>
      </c>
      <c r="B2" t="s">
        <v>11</v>
      </c>
      <c r="C2" t="s">
        <v>12</v>
      </c>
      <c r="D2" t="s">
        <v>13</v>
      </c>
      <c r="E2" t="s">
        <v>28</v>
      </c>
    </row>
    <row r="3" spans="1:5">
      <c r="A3" t="s">
        <v>14</v>
      </c>
      <c r="B3" t="s">
        <v>15</v>
      </c>
      <c r="C3" t="s">
        <v>16</v>
      </c>
      <c r="E3" t="s">
        <v>29</v>
      </c>
    </row>
    <row r="4" spans="1:5">
      <c r="B4" t="s">
        <v>17</v>
      </c>
      <c r="C4" t="s">
        <v>18</v>
      </c>
      <c r="E4" t="s">
        <v>30</v>
      </c>
    </row>
    <row r="5" spans="1:5">
      <c r="C5" t="s">
        <v>19</v>
      </c>
      <c r="E5" t="s">
        <v>31</v>
      </c>
    </row>
    <row r="6" spans="1:5">
      <c r="C6" t="s">
        <v>20</v>
      </c>
      <c r="E6" t="s">
        <v>32</v>
      </c>
    </row>
    <row r="7" spans="1:5">
      <c r="C7" t="s">
        <v>111</v>
      </c>
      <c r="E7" t="s">
        <v>33</v>
      </c>
    </row>
    <row r="8" spans="1:5">
      <c r="C8" t="s">
        <v>21</v>
      </c>
      <c r="E8" t="s">
        <v>34</v>
      </c>
    </row>
    <row r="9" spans="1:5">
      <c r="E9" t="s">
        <v>35</v>
      </c>
    </row>
    <row r="10" spans="1:5">
      <c r="E10" t="s">
        <v>36</v>
      </c>
    </row>
    <row r="11" spans="1:5">
      <c r="E11" t="s">
        <v>37</v>
      </c>
    </row>
    <row r="12" spans="1:5">
      <c r="E12" t="s">
        <v>38</v>
      </c>
    </row>
    <row r="13" spans="1:5">
      <c r="E13" t="s">
        <v>39</v>
      </c>
    </row>
    <row r="14" spans="1:5">
      <c r="E14" t="s">
        <v>40</v>
      </c>
    </row>
    <row r="15" spans="1:5">
      <c r="E15" t="s">
        <v>41</v>
      </c>
    </row>
    <row r="16" spans="1:5">
      <c r="E16" t="s">
        <v>42</v>
      </c>
    </row>
    <row r="17" spans="5:5">
      <c r="E17" t="s">
        <v>43</v>
      </c>
    </row>
    <row r="18" spans="5:5">
      <c r="E18" t="s">
        <v>44</v>
      </c>
    </row>
    <row r="19" spans="5:5">
      <c r="E19" t="s">
        <v>45</v>
      </c>
    </row>
    <row r="20" spans="5:5">
      <c r="E20" t="s">
        <v>46</v>
      </c>
    </row>
    <row r="21" spans="5:5">
      <c r="E21" t="s">
        <v>47</v>
      </c>
    </row>
    <row r="22" spans="5:5">
      <c r="E22" t="s">
        <v>48</v>
      </c>
    </row>
    <row r="23" spans="5:5">
      <c r="E23" t="s">
        <v>49</v>
      </c>
    </row>
    <row r="24" spans="5:5">
      <c r="E24" t="s">
        <v>50</v>
      </c>
    </row>
    <row r="25" spans="5:5">
      <c r="E25" t="s">
        <v>51</v>
      </c>
    </row>
    <row r="26" spans="5:5">
      <c r="E26" t="s">
        <v>52</v>
      </c>
    </row>
    <row r="27" spans="5:5">
      <c r="E27" t="s">
        <v>53</v>
      </c>
    </row>
    <row r="28" spans="5:5">
      <c r="E28" t="s">
        <v>54</v>
      </c>
    </row>
    <row r="29" spans="5:5">
      <c r="E29" t="s">
        <v>55</v>
      </c>
    </row>
    <row r="30" spans="5:5">
      <c r="E30" t="s">
        <v>56</v>
      </c>
    </row>
    <row r="31" spans="5:5">
      <c r="E31" t="s">
        <v>57</v>
      </c>
    </row>
    <row r="32" spans="5:5">
      <c r="E32" t="s">
        <v>58</v>
      </c>
    </row>
    <row r="33" spans="5:5">
      <c r="E33" t="s">
        <v>59</v>
      </c>
    </row>
    <row r="34" spans="5:5">
      <c r="E34" t="s">
        <v>60</v>
      </c>
    </row>
    <row r="35" spans="5:5">
      <c r="E35" t="s">
        <v>61</v>
      </c>
    </row>
    <row r="36" spans="5:5">
      <c r="E36" t="s">
        <v>62</v>
      </c>
    </row>
    <row r="37" spans="5:5">
      <c r="E37" t="s">
        <v>63</v>
      </c>
    </row>
    <row r="38" spans="5:5">
      <c r="E38" t="s">
        <v>64</v>
      </c>
    </row>
    <row r="39" spans="5:5">
      <c r="E39" t="s">
        <v>65</v>
      </c>
    </row>
    <row r="40" spans="5:5">
      <c r="E40" t="s">
        <v>66</v>
      </c>
    </row>
    <row r="41" spans="5:5">
      <c r="E41" t="s">
        <v>67</v>
      </c>
    </row>
    <row r="42" spans="5:5">
      <c r="E42" t="s">
        <v>68</v>
      </c>
    </row>
    <row r="43" spans="5:5">
      <c r="E43" t="s">
        <v>69</v>
      </c>
    </row>
    <row r="44" spans="5:5">
      <c r="E44" t="s">
        <v>70</v>
      </c>
    </row>
    <row r="45" spans="5:5">
      <c r="E45" t="s">
        <v>71</v>
      </c>
    </row>
    <row r="46" spans="5:5">
      <c r="E46" t="s">
        <v>72</v>
      </c>
    </row>
    <row r="47" spans="5:5">
      <c r="E47" t="s">
        <v>73</v>
      </c>
    </row>
    <row r="48" spans="5:5">
      <c r="E48" t="s">
        <v>74</v>
      </c>
    </row>
    <row r="49" spans="5:5">
      <c r="E49" t="s">
        <v>75</v>
      </c>
    </row>
    <row r="50" spans="5:5">
      <c r="E50" t="s">
        <v>76</v>
      </c>
    </row>
    <row r="51" spans="5:5">
      <c r="E51" t="s">
        <v>77</v>
      </c>
    </row>
    <row r="52" spans="5:5">
      <c r="E52" t="s">
        <v>78</v>
      </c>
    </row>
    <row r="53" spans="5:5">
      <c r="E53" t="s">
        <v>79</v>
      </c>
    </row>
    <row r="54" spans="5:5">
      <c r="E54" t="s">
        <v>80</v>
      </c>
    </row>
    <row r="55" spans="5:5">
      <c r="E55" t="s">
        <v>81</v>
      </c>
    </row>
    <row r="56" spans="5:5">
      <c r="E56" t="s">
        <v>82</v>
      </c>
    </row>
    <row r="57" spans="5:5">
      <c r="E57" t="s">
        <v>83</v>
      </c>
    </row>
    <row r="58" spans="5:5">
      <c r="E58" t="s">
        <v>84</v>
      </c>
    </row>
    <row r="59" spans="5:5">
      <c r="E59" t="s">
        <v>85</v>
      </c>
    </row>
    <row r="60" spans="5:5">
      <c r="E60" t="s">
        <v>86</v>
      </c>
    </row>
    <row r="61" spans="5:5">
      <c r="E61" t="s">
        <v>87</v>
      </c>
    </row>
    <row r="62" spans="5:5">
      <c r="E62" t="s">
        <v>88</v>
      </c>
    </row>
    <row r="63" spans="5:5">
      <c r="E63" t="s">
        <v>89</v>
      </c>
    </row>
    <row r="64" spans="5:5">
      <c r="E64" t="s">
        <v>90</v>
      </c>
    </row>
    <row r="65" spans="5:5">
      <c r="E65" t="s">
        <v>91</v>
      </c>
    </row>
    <row r="66" spans="5:5">
      <c r="E66" t="s">
        <v>92</v>
      </c>
    </row>
    <row r="67" spans="5:5">
      <c r="E67" t="s">
        <v>93</v>
      </c>
    </row>
    <row r="68" spans="5:5">
      <c r="E68" t="s">
        <v>94</v>
      </c>
    </row>
    <row r="69" spans="5:5">
      <c r="E69" t="s">
        <v>95</v>
      </c>
    </row>
    <row r="70" spans="5:5">
      <c r="E70" t="s">
        <v>96</v>
      </c>
    </row>
    <row r="71" spans="5:5">
      <c r="E71" t="s">
        <v>97</v>
      </c>
    </row>
    <row r="72" spans="5:5">
      <c r="E72" t="s">
        <v>98</v>
      </c>
    </row>
    <row r="73" spans="5:5">
      <c r="E73" t="s">
        <v>99</v>
      </c>
    </row>
    <row r="74" spans="5:5">
      <c r="E74" t="s">
        <v>100</v>
      </c>
    </row>
    <row r="75" spans="5:5">
      <c r="E75" t="s">
        <v>101</v>
      </c>
    </row>
    <row r="76" spans="5:5">
      <c r="E76" t="s">
        <v>102</v>
      </c>
    </row>
    <row r="77" spans="5:5">
      <c r="E77" t="s">
        <v>103</v>
      </c>
    </row>
    <row r="78" spans="5:5">
      <c r="E78" t="s">
        <v>104</v>
      </c>
    </row>
    <row r="79" spans="5:5">
      <c r="E79" t="s">
        <v>105</v>
      </c>
    </row>
    <row r="80" spans="5:5">
      <c r="E80" t="s">
        <v>106</v>
      </c>
    </row>
    <row r="81" spans="5:5">
      <c r="E81" t="s">
        <v>107</v>
      </c>
    </row>
    <row r="82" spans="5:5">
      <c r="E82" t="s">
        <v>108</v>
      </c>
    </row>
    <row r="83" spans="5:5">
      <c r="E83" t="s">
        <v>109</v>
      </c>
    </row>
    <row r="84" spans="5:5">
      <c r="E84" t="s">
        <v>110</v>
      </c>
    </row>
    <row r="85" spans="5:5">
      <c r="E85" t="s">
        <v>119</v>
      </c>
    </row>
  </sheetData>
  <phoneticPr fontId="2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4"/>
  <sheetViews>
    <sheetView workbookViewId="0">
      <selection activeCell="D22" sqref="D22"/>
    </sheetView>
  </sheetViews>
  <sheetFormatPr defaultRowHeight="13.5"/>
  <sheetData>
    <row r="1" spans="1:2">
      <c r="A1" t="s">
        <v>26</v>
      </c>
      <c r="B1">
        <f>COUNTA(申込一覧!C2:C31)</f>
        <v>0</v>
      </c>
    </row>
    <row r="3" spans="1:2">
      <c r="A3" t="s">
        <v>7</v>
      </c>
      <c r="B3">
        <f>COUNTIF(申込一覧!G:G,"A:防災")</f>
        <v>0</v>
      </c>
    </row>
    <row r="4" spans="1:2">
      <c r="A4" t="s">
        <v>11</v>
      </c>
      <c r="B4">
        <f>COUNTIF(申込一覧!G:G,"B:探究")</f>
        <v>0</v>
      </c>
    </row>
    <row r="5" spans="1:2">
      <c r="A5" t="s">
        <v>15</v>
      </c>
      <c r="B5">
        <f>COUNTIF(申込一覧!G:G,"C:DX")</f>
        <v>0</v>
      </c>
    </row>
    <row r="6" spans="1:2">
      <c r="A6" t="s">
        <v>17</v>
      </c>
      <c r="B6">
        <f>COUNTIF(申込一覧!G:G,"D:インクルーシブ")</f>
        <v>0</v>
      </c>
    </row>
    <row r="8" spans="1:2">
      <c r="A8" t="s">
        <v>8</v>
      </c>
      <c r="B8">
        <f>COUNTIF(申込一覧!J:J,"参加希望なし")</f>
        <v>0</v>
      </c>
    </row>
    <row r="9" spans="1:2">
      <c r="A9" t="s">
        <v>12</v>
      </c>
      <c r="B9">
        <f>COUNTIF(申込一覧!J:J,"女子バドミントン")</f>
        <v>0</v>
      </c>
    </row>
    <row r="10" spans="1:2">
      <c r="A10" t="s">
        <v>16</v>
      </c>
      <c r="B10">
        <f>COUNTIF(申込一覧!J:J,"バレーボール")</f>
        <v>0</v>
      </c>
    </row>
    <row r="11" spans="1:2">
      <c r="A11" t="s">
        <v>18</v>
      </c>
      <c r="B11">
        <f>COUNTIF(申込一覧!J:J,"卓球")</f>
        <v>0</v>
      </c>
    </row>
    <row r="12" spans="1:2">
      <c r="A12" t="s">
        <v>19</v>
      </c>
      <c r="B12">
        <f>COUNTIF(申込一覧!J:J,"アーチェリー")</f>
        <v>0</v>
      </c>
    </row>
    <row r="13" spans="1:2">
      <c r="A13" t="s">
        <v>20</v>
      </c>
      <c r="B13">
        <f>COUNTIF(申込一覧!J:J,"馬術")</f>
        <v>0</v>
      </c>
    </row>
    <row r="14" spans="1:2">
      <c r="A14" t="s">
        <v>21</v>
      </c>
      <c r="B14">
        <f>COUNTIF(申込一覧!J:J,"軽音楽")</f>
        <v>0</v>
      </c>
    </row>
  </sheetData>
  <phoneticPr fontId="2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f1da2b6-03b8-4bf9-89ca-e63e949dfce5">
      <Terms xmlns="http://schemas.microsoft.com/office/infopath/2007/PartnerControls"/>
    </lcf76f155ced4ddcb4097134ff3c332f>
    <TaxCatchAll xmlns="69e9c96c-fecb-4bac-be27-bad242b37c2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26C22DD1484AF4B9C45609A26FC8430" ma:contentTypeVersion="13" ma:contentTypeDescription="新しいドキュメントを作成します。" ma:contentTypeScope="" ma:versionID="832c8d53562760020b7d80b3517fe54f">
  <xsd:schema xmlns:xsd="http://www.w3.org/2001/XMLSchema" xmlns:xs="http://www.w3.org/2001/XMLSchema" xmlns:p="http://schemas.microsoft.com/office/2006/metadata/properties" xmlns:ns2="df1da2b6-03b8-4bf9-89ca-e63e949dfce5" xmlns:ns3="69e9c96c-fecb-4bac-be27-bad242b37c27" targetNamespace="http://schemas.microsoft.com/office/2006/metadata/properties" ma:root="true" ma:fieldsID="53a597375282322c1620f85c040d951d" ns2:_="" ns3:_="">
    <xsd:import namespace="df1da2b6-03b8-4bf9-89ca-e63e949dfce5"/>
    <xsd:import namespace="69e9c96c-fecb-4bac-be27-bad242b37c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1da2b6-03b8-4bf9-89ca-e63e949dfc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5cd723cd-32e7-41e5-a156-2c4a116a66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9c96c-fecb-4bac-be27-bad242b37c2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b1f5f2b-f5b3-4e9a-aa63-4f1bdfe0ea32}" ma:internalName="TaxCatchAll" ma:showField="CatchAllData" ma:web="69e9c96c-fecb-4bac-be27-bad242b37c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9270D9-737D-430C-B055-1C3FD3135528}">
  <ds:schemaRefs>
    <ds:schemaRef ds:uri="http://schemas.microsoft.com/office/2006/metadata/properties"/>
    <ds:schemaRef ds:uri="http://schemas.microsoft.com/office/infopath/2007/PartnerControls"/>
    <ds:schemaRef ds:uri="df1da2b6-03b8-4bf9-89ca-e63e949dfce5"/>
    <ds:schemaRef ds:uri="69e9c96c-fecb-4bac-be27-bad242b37c27"/>
  </ds:schemaRefs>
</ds:datastoreItem>
</file>

<file path=customXml/itemProps2.xml><?xml version="1.0" encoding="utf-8"?>
<ds:datastoreItem xmlns:ds="http://schemas.openxmlformats.org/officeDocument/2006/customXml" ds:itemID="{B9059B96-0DF2-489E-9A3E-31DBF31AC8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681E4F-1A91-4703-B8A6-D24BF209CF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1da2b6-03b8-4bf9-89ca-e63e949dfce5"/>
    <ds:schemaRef ds:uri="69e9c96c-fecb-4bac-be27-bad242b37c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788b8f9-a018-4758-bcbe-9cabdfabed46}" enabled="1" method="Privileged" siteId="{1b87897d-17e9-4f78-879a-000cc37655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中学校担当者情報</vt:lpstr>
      <vt:lpstr>申込一覧</vt:lpstr>
      <vt:lpstr>マスタ</vt:lpstr>
      <vt:lpstr>集計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野島 悠</cp:lastModifiedBy>
  <dcterms:created xsi:type="dcterms:W3CDTF">2026-06-12T05:57:01Z</dcterms:created>
  <dcterms:modified xsi:type="dcterms:W3CDTF">2026-06-16T03:10:56Z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0x010100E26C22DD1484AF4B9C45609A26FC8430</vt:lpwstr>
  </property>
  <property fmtid="{D5CDD505-2E9C-101B-9397-08002B2CF9AE}" pid="3" name="MediaServiceImageTags">
    <vt:lpwstr/>
  </property>
</Properties>
</file>